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311\Desktop\KASIA - UCHWAŁA RPW Marzec ZMIANY BUDŻET\"/>
    </mc:Choice>
  </mc:AlternateContent>
  <bookViews>
    <workbookView xWindow="0" yWindow="60" windowWidth="15195" windowHeight="9210"/>
  </bookViews>
  <sheets>
    <sheet name="1" sheetId="1" r:id="rId1"/>
  </sheets>
  <definedNames>
    <definedName name="_xlnm.Print_Area" localSheetId="0">'1'!$A$1:$G$31</definedName>
  </definedNames>
  <calcPr calcId="152511"/>
</workbook>
</file>

<file path=xl/calcChain.xml><?xml version="1.0" encoding="utf-8"?>
<calcChain xmlns="http://schemas.openxmlformats.org/spreadsheetml/2006/main">
  <c r="G22" i="1" l="1"/>
  <c r="G23" i="1"/>
  <c r="F28" i="1" l="1"/>
  <c r="F29" i="1" s="1"/>
  <c r="E28" i="1"/>
  <c r="F15" i="1"/>
  <c r="F14" i="1"/>
  <c r="E15" i="1"/>
  <c r="E14" i="1"/>
  <c r="G27" i="1"/>
  <c r="G26" i="1"/>
  <c r="G25" i="1"/>
  <c r="G24" i="1"/>
  <c r="G21" i="1"/>
  <c r="G20" i="1"/>
  <c r="G19" i="1"/>
  <c r="G18" i="1"/>
  <c r="G17" i="1"/>
  <c r="G16" i="1"/>
  <c r="G11" i="1"/>
  <c r="G9" i="1"/>
  <c r="D10" i="1"/>
  <c r="D8" i="1"/>
  <c r="E10" i="1"/>
  <c r="E8" i="1"/>
  <c r="G14" i="1" l="1"/>
  <c r="G28" i="1"/>
  <c r="G10" i="1"/>
  <c r="E7" i="1"/>
  <c r="E12" i="1" s="1"/>
  <c r="E29" i="1" s="1"/>
  <c r="G29" i="1" s="1"/>
  <c r="G12" i="1" l="1"/>
  <c r="F8" i="1" l="1"/>
  <c r="G8" i="1" s="1"/>
  <c r="G15" i="1"/>
</calcChain>
</file>

<file path=xl/sharedStrings.xml><?xml version="1.0" encoding="utf-8"?>
<sst xmlns="http://schemas.openxmlformats.org/spreadsheetml/2006/main" count="37" uniqueCount="36">
  <si>
    <t>Dział</t>
  </si>
  <si>
    <t>Źródło dochodów</t>
  </si>
  <si>
    <t>Rozdział</t>
  </si>
  <si>
    <t>Zwiększenie</t>
  </si>
  <si>
    <t>Zmniejszenie</t>
  </si>
  <si>
    <t xml:space="preserve">             Dochody budżetu powiatu w 2015 roku - zmiana </t>
  </si>
  <si>
    <t>Plan po zmianie</t>
  </si>
  <si>
    <t>Plan przed zmianą</t>
  </si>
  <si>
    <t xml:space="preserve">Dochody  bieżące </t>
  </si>
  <si>
    <t>600</t>
  </si>
  <si>
    <t>758</t>
  </si>
  <si>
    <t>75801</t>
  </si>
  <si>
    <t>Różne rozliczenia</t>
  </si>
  <si>
    <t>Część oświatowa subwencji ogólnej dla jednostek samorządu terytorialnego</t>
  </si>
  <si>
    <t>Subwencja  ogólna z budżetu państwa</t>
  </si>
  <si>
    <t>75832</t>
  </si>
  <si>
    <t>Część równoważąca subwencji ogólnej dla powiatów</t>
  </si>
  <si>
    <t>razem  dochody  bieżące</t>
  </si>
  <si>
    <t xml:space="preserve">Dochody  majątkowe </t>
  </si>
  <si>
    <t xml:space="preserve">Transport  i łaczność </t>
  </si>
  <si>
    <t>60014</t>
  </si>
  <si>
    <t xml:space="preserve">Drogi publiczne powiatowe </t>
  </si>
  <si>
    <t>Pomoc finansowa na budowę  ronda  w  Zagościncu  na skrzyżowaniu ulic 100-lecia, Podmiejskiej,Armii Krajowej , gm Wołomin</t>
  </si>
  <si>
    <t xml:space="preserve">Pomoc finansowa  z Gminy Jadów  na budowę chodnika we wsi Myszadła , gm Jadów </t>
  </si>
  <si>
    <t>Pomoc finansowa  z Gminy Wolomin  na budowę chodnika przy ul Boryny w Helenowie , gm Wołomin</t>
  </si>
  <si>
    <t>Pomoc finansowa  z Gminy  Radzymin  na przebudowę  drogi  Sieraków Słupno , gm Radzymin</t>
  </si>
  <si>
    <t>Pomoc finansowa  z Gminy Wołomin  na przebudowę ciągu drogi 4314W Turów- Lesniakowizna - Majdan, gm Wolomin</t>
  </si>
  <si>
    <t xml:space="preserve">Pomoc finansowa  z Gminy  Jadów  na remont mostu drogowego w msc Jadów , gm Jadów </t>
  </si>
  <si>
    <t>Pomoc finansowa z Gminy Wołomin Projekt  i budowa chodnika i scieżki rowerowej przy drodze powiatowej na odcinku od cmentarza do ronda w Majdanie , gm Wołomin</t>
  </si>
  <si>
    <t>Pomoc finansowa  z Gminy Poświetne na budowe chodnika w msc Dąbrowica przy drodze powiatowej nr 4351 W ( 100 mb), gm Poświetne</t>
  </si>
  <si>
    <t>Pomoc finansowa z Gminy Radzymin Dokończenie budowy chodnika w ul Korczaka w Radzyminie wraz z budową parkingu , gm Radzymin</t>
  </si>
  <si>
    <t xml:space="preserve">Pomoc finansowa z Gminy  Jadów . Budowa chodnika w  Sulejowie , gm Jadów </t>
  </si>
  <si>
    <t xml:space="preserve">Pomoc finansowa  z gminy Jadów. Budowa chodnika w msc Jadów-Letnisko na odcinku od 11-tego Listopada - Wspólna , gm Jadów </t>
  </si>
  <si>
    <t xml:space="preserve">ogółem  dochody  majątkowe </t>
  </si>
  <si>
    <t>ogółem  dochody</t>
  </si>
  <si>
    <t>Pomoc finansowa z Gminy Klembów Kontynuacja przebudowy do drogi wojewódzkiej 634 w msc Ostrówek gm Klembów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</si>
</sst>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7">
    <font>
      <sz val="10"/>
      <name val="Arial CE"/>
      <charset val="238"/>
    </font>
    <font>
      <sz val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sz val="6"/>
      <name val="Arial CE"/>
      <charset val="238"/>
    </font>
    <font>
      <sz val="10"/>
      <color theme="1"/>
      <name val="Arial CE"/>
      <charset val="238"/>
    </font>
    <font>
      <b/>
      <sz val="12"/>
      <color theme="1"/>
      <name val="Arial CE"/>
      <charset val="238"/>
    </font>
    <font>
      <b/>
      <sz val="11"/>
      <color theme="1"/>
      <name val="Arial CE"/>
      <charset val="238"/>
    </font>
    <font>
      <b/>
      <sz val="10"/>
      <color theme="1"/>
      <name val="Arial CE"/>
      <charset val="238"/>
    </font>
    <font>
      <sz val="11"/>
      <color theme="1"/>
      <name val="Arial CE"/>
      <charset val="238"/>
    </font>
    <font>
      <i/>
      <sz val="12"/>
      <color theme="1"/>
      <name val="Arial CE"/>
      <charset val="238"/>
    </font>
    <font>
      <b/>
      <i/>
      <sz val="12"/>
      <color theme="1"/>
      <name val="Arial CE"/>
      <charset val="238"/>
    </font>
    <font>
      <b/>
      <sz val="14"/>
      <color theme="1"/>
      <name val="Arial CE"/>
      <charset val="238"/>
    </font>
    <font>
      <b/>
      <i/>
      <sz val="14"/>
      <color theme="1"/>
      <name val="Arial CE"/>
      <charset val="238"/>
    </font>
    <font>
      <sz val="11"/>
      <name val="Arial CE"/>
      <charset val="238"/>
    </font>
    <font>
      <sz val="14"/>
      <name val="Arial CE"/>
      <charset val="238"/>
    </font>
    <font>
      <b/>
      <sz val="14"/>
      <name val="Arial CE"/>
      <charset val="238"/>
    </font>
    <font>
      <b/>
      <sz val="11"/>
      <color indexed="8"/>
      <name val="Arial CE"/>
      <charset val="238"/>
    </font>
    <font>
      <sz val="12"/>
      <color theme="1"/>
      <name val="Arial CE"/>
      <charset val="238"/>
    </font>
    <font>
      <b/>
      <sz val="12"/>
      <name val="Arial CE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4" borderId="0" applyNumberFormat="0" applyBorder="0" applyAlignment="0" applyProtection="0"/>
    <xf numFmtId="0" fontId="7" fillId="0" borderId="3" applyNumberFormat="0" applyFill="0" applyAlignment="0" applyProtection="0"/>
    <xf numFmtId="0" fontId="8" fillId="21" borderId="4" applyNumberFormat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20" borderId="1" applyNumberFormat="0" applyAlignment="0" applyProtection="0"/>
    <xf numFmtId="0" fontId="14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23" borderId="9" applyNumberFormat="0" applyFont="0" applyAlignment="0" applyProtection="0"/>
    <xf numFmtId="0" fontId="18" fillId="3" borderId="0" applyNumberFormat="0" applyBorder="0" applyAlignment="0" applyProtection="0"/>
  </cellStyleXfs>
  <cellXfs count="70">
    <xf numFmtId="0" fontId="0" fillId="0" borderId="0" xfId="0"/>
    <xf numFmtId="0" fontId="1" fillId="0" borderId="0" xfId="0" applyFont="1"/>
    <xf numFmtId="0" fontId="2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9" fontId="23" fillId="0" borderId="11" xfId="0" applyNumberFormat="1" applyFont="1" applyBorder="1" applyAlignment="1">
      <alignment horizontal="center" vertical="center" wrapText="1"/>
    </xf>
    <xf numFmtId="0" fontId="22" fillId="0" borderId="0" xfId="0" applyFont="1"/>
    <xf numFmtId="0" fontId="22" fillId="0" borderId="0" xfId="0" applyFont="1" applyAlignment="1">
      <alignment vertical="center"/>
    </xf>
    <xf numFmtId="49" fontId="28" fillId="0" borderId="12" xfId="0" applyNumberFormat="1" applyFont="1" applyBorder="1" applyAlignment="1">
      <alignment horizontal="center" vertical="center" wrapText="1"/>
    </xf>
    <xf numFmtId="49" fontId="29" fillId="0" borderId="11" xfId="0" applyNumberFormat="1" applyFont="1" applyBorder="1" applyAlignment="1">
      <alignment horizontal="center" vertical="center" wrapText="1"/>
    </xf>
    <xf numFmtId="3" fontId="29" fillId="0" borderId="11" xfId="0" applyNumberFormat="1" applyFont="1" applyBorder="1" applyAlignment="1">
      <alignment horizontal="center" vertical="center" wrapText="1"/>
    </xf>
    <xf numFmtId="49" fontId="30" fillId="0" borderId="12" xfId="0" applyNumberFormat="1" applyFont="1" applyBorder="1" applyAlignment="1">
      <alignment horizontal="center" vertical="center" wrapText="1"/>
    </xf>
    <xf numFmtId="3" fontId="29" fillId="0" borderId="11" xfId="0" applyNumberFormat="1" applyFont="1" applyBorder="1" applyAlignment="1">
      <alignment horizontal="right" vertical="center" wrapText="1"/>
    </xf>
    <xf numFmtId="49" fontId="27" fillId="0" borderId="11" xfId="0" applyNumberFormat="1" applyFont="1" applyBorder="1" applyAlignment="1">
      <alignment horizontal="left" vertical="center" wrapText="1"/>
    </xf>
    <xf numFmtId="3" fontId="27" fillId="0" borderId="11" xfId="0" applyNumberFormat="1" applyFont="1" applyBorder="1" applyAlignment="1">
      <alignment vertical="center"/>
    </xf>
    <xf numFmtId="49" fontId="29" fillId="0" borderId="12" xfId="0" applyNumberFormat="1" applyFont="1" applyBorder="1" applyAlignment="1">
      <alignment horizontal="center" vertical="center" wrapText="1"/>
    </xf>
    <xf numFmtId="3" fontId="24" fillId="0" borderId="0" xfId="0" applyNumberFormat="1" applyFont="1" applyBorder="1" applyAlignment="1">
      <alignment horizontal="center" vertical="center" wrapText="1"/>
    </xf>
    <xf numFmtId="0" fontId="31" fillId="0" borderId="0" xfId="0" applyFont="1"/>
    <xf numFmtId="0" fontId="20" fillId="0" borderId="0" xfId="0" applyFont="1" applyBorder="1" applyAlignment="1">
      <alignment horizontal="center"/>
    </xf>
    <xf numFmtId="0" fontId="0" fillId="0" borderId="0" xfId="0" applyBorder="1" applyAlignment="1"/>
    <xf numFmtId="49" fontId="30" fillId="0" borderId="11" xfId="0" applyNumberFormat="1" applyFont="1" applyBorder="1" applyAlignment="1">
      <alignment horizontal="left" vertical="center" wrapText="1"/>
    </xf>
    <xf numFmtId="3" fontId="30" fillId="0" borderId="11" xfId="0" applyNumberFormat="1" applyFont="1" applyBorder="1" applyAlignment="1">
      <alignment vertical="center"/>
    </xf>
    <xf numFmtId="0" fontId="22" fillId="0" borderId="0" xfId="0" applyFont="1" applyFill="1" applyAlignment="1">
      <alignment vertical="center"/>
    </xf>
    <xf numFmtId="0" fontId="0" fillId="0" borderId="0" xfId="0" applyBorder="1" applyAlignment="1"/>
    <xf numFmtId="49" fontId="34" fillId="0" borderId="0" xfId="0" applyNumberFormat="1" applyFont="1" applyBorder="1" applyAlignment="1">
      <alignment vertical="center" wrapText="1"/>
    </xf>
    <xf numFmtId="3" fontId="27" fillId="0" borderId="11" xfId="0" applyNumberFormat="1" applyFont="1" applyBorder="1" applyAlignment="1">
      <alignment horizontal="right" vertical="center" wrapText="1"/>
    </xf>
    <xf numFmtId="49" fontId="35" fillId="0" borderId="11" xfId="0" applyNumberFormat="1" applyFont="1" applyBorder="1" applyAlignment="1">
      <alignment horizontal="center" vertical="center" wrapText="1"/>
    </xf>
    <xf numFmtId="49" fontId="27" fillId="0" borderId="12" xfId="0" applyNumberFormat="1" applyFont="1" applyBorder="1" applyAlignment="1">
      <alignment horizontal="center" vertical="center" wrapText="1"/>
    </xf>
    <xf numFmtId="49" fontId="30" fillId="0" borderId="11" xfId="0" applyNumberFormat="1" applyFont="1" applyBorder="1" applyAlignment="1">
      <alignment horizontal="right" vertical="center" wrapText="1"/>
    </xf>
    <xf numFmtId="0" fontId="33" fillId="0" borderId="0" xfId="0" applyFont="1" applyBorder="1" applyAlignment="1">
      <alignment horizontal="center" vertical="center"/>
    </xf>
    <xf numFmtId="0" fontId="32" fillId="0" borderId="0" xfId="0" applyFont="1" applyBorder="1"/>
    <xf numFmtId="49" fontId="30" fillId="0" borderId="0" xfId="0" applyNumberFormat="1" applyFont="1" applyBorder="1" applyAlignment="1">
      <alignment horizontal="center" vertical="center" wrapText="1"/>
    </xf>
    <xf numFmtId="3" fontId="30" fillId="0" borderId="0" xfId="0" applyNumberFormat="1" applyFont="1" applyBorder="1" applyAlignment="1">
      <alignment horizontal="center" vertical="center" wrapText="1"/>
    </xf>
    <xf numFmtId="49" fontId="29" fillId="0" borderId="0" xfId="0" applyNumberFormat="1" applyFont="1" applyBorder="1" applyAlignment="1">
      <alignment horizontal="center" vertical="center" wrapText="1"/>
    </xf>
    <xf numFmtId="3" fontId="30" fillId="0" borderId="0" xfId="0" applyNumberFormat="1" applyFont="1" applyBorder="1" applyAlignment="1">
      <alignment horizontal="right" vertical="center"/>
    </xf>
    <xf numFmtId="49" fontId="23" fillId="0" borderId="0" xfId="0" applyNumberFormat="1" applyFont="1" applyBorder="1" applyAlignment="1">
      <alignment horizontal="center" vertical="center" wrapText="1"/>
    </xf>
    <xf numFmtId="49" fontId="28" fillId="0" borderId="0" xfId="0" applyNumberFormat="1" applyFont="1" applyBorder="1" applyAlignment="1">
      <alignment horizontal="center" vertical="center" wrapText="1"/>
    </xf>
    <xf numFmtId="49" fontId="27" fillId="0" borderId="0" xfId="0" applyNumberFormat="1" applyFont="1" applyBorder="1" applyAlignment="1">
      <alignment horizontal="left" vertical="center" wrapText="1"/>
    </xf>
    <xf numFmtId="3" fontId="27" fillId="0" borderId="0" xfId="0" applyNumberFormat="1" applyFont="1" applyBorder="1" applyAlignment="1">
      <alignment vertical="center"/>
    </xf>
    <xf numFmtId="49" fontId="29" fillId="0" borderId="0" xfId="0" applyNumberFormat="1" applyFont="1" applyBorder="1" applyAlignment="1">
      <alignment horizontal="center" wrapText="1"/>
    </xf>
    <xf numFmtId="3" fontId="29" fillId="0" borderId="0" xfId="0" applyNumberFormat="1" applyFont="1" applyBorder="1" applyAlignment="1">
      <alignment horizontal="center" vertical="center" wrapText="1"/>
    </xf>
    <xf numFmtId="0" fontId="26" fillId="0" borderId="0" xfId="0" applyFont="1" applyBorder="1"/>
    <xf numFmtId="0" fontId="26" fillId="0" borderId="0" xfId="0" applyFont="1" applyFill="1" applyBorder="1" applyAlignment="1">
      <alignment vertical="center"/>
    </xf>
    <xf numFmtId="0" fontId="22" fillId="0" borderId="0" xfId="0" applyFont="1" applyFill="1" applyBorder="1"/>
    <xf numFmtId="0" fontId="22" fillId="0" borderId="0" xfId="0" applyFont="1" applyBorder="1"/>
    <xf numFmtId="3" fontId="29" fillId="24" borderId="11" xfId="0" applyNumberFormat="1" applyFont="1" applyFill="1" applyBorder="1" applyAlignment="1">
      <alignment horizontal="center" vertical="center" wrapText="1"/>
    </xf>
    <xf numFmtId="3" fontId="30" fillId="24" borderId="11" xfId="0" applyNumberFormat="1" applyFont="1" applyFill="1" applyBorder="1" applyAlignment="1">
      <alignment vertical="center"/>
    </xf>
    <xf numFmtId="49" fontId="27" fillId="0" borderId="18" xfId="0" applyNumberFormat="1" applyFont="1" applyBorder="1" applyAlignment="1">
      <alignment horizontal="left" vertical="center" wrapText="1"/>
    </xf>
    <xf numFmtId="3" fontId="27" fillId="0" borderId="18" xfId="0" applyNumberFormat="1" applyFont="1" applyBorder="1" applyAlignment="1">
      <alignment vertical="center"/>
    </xf>
    <xf numFmtId="3" fontId="30" fillId="24" borderId="11" xfId="0" applyNumberFormat="1" applyFont="1" applyFill="1" applyBorder="1" applyAlignment="1">
      <alignment horizontal="center" vertical="center" wrapText="1"/>
    </xf>
    <xf numFmtId="0" fontId="25" fillId="24" borderId="16" xfId="0" applyFont="1" applyFill="1" applyBorder="1" applyAlignment="1">
      <alignment horizontal="center" vertical="center" wrapText="1"/>
    </xf>
    <xf numFmtId="0" fontId="25" fillId="24" borderId="17" xfId="0" applyFont="1" applyFill="1" applyBorder="1" applyAlignment="1">
      <alignment horizontal="center" vertical="center" wrapText="1"/>
    </xf>
    <xf numFmtId="0" fontId="25" fillId="24" borderId="10" xfId="0" applyFont="1" applyFill="1" applyBorder="1" applyAlignment="1">
      <alignment horizontal="center" vertical="center"/>
    </xf>
    <xf numFmtId="0" fontId="25" fillId="24" borderId="15" xfId="0" applyFont="1" applyFill="1" applyBorder="1" applyAlignment="1">
      <alignment horizontal="center" vertical="center"/>
    </xf>
    <xf numFmtId="49" fontId="30" fillId="0" borderId="13" xfId="0" applyNumberFormat="1" applyFont="1" applyBorder="1" applyAlignment="1">
      <alignment horizontal="center" vertical="center" wrapText="1"/>
    </xf>
    <xf numFmtId="49" fontId="30" fillId="0" borderId="14" xfId="0" applyNumberFormat="1" applyFont="1" applyBorder="1" applyAlignment="1">
      <alignment horizontal="center" vertical="center" wrapText="1"/>
    </xf>
    <xf numFmtId="49" fontId="30" fillId="0" borderId="12" xfId="0" applyNumberFormat="1" applyFont="1" applyBorder="1" applyAlignment="1">
      <alignment horizontal="center" vertical="center" wrapText="1"/>
    </xf>
    <xf numFmtId="49" fontId="29" fillId="0" borderId="13" xfId="0" applyNumberFormat="1" applyFont="1" applyBorder="1" applyAlignment="1">
      <alignment horizontal="center" vertical="center" wrapText="1"/>
    </xf>
    <xf numFmtId="49" fontId="29" fillId="0" borderId="14" xfId="0" applyNumberFormat="1" applyFont="1" applyBorder="1" applyAlignment="1">
      <alignment horizontal="center" vertical="center" wrapText="1"/>
    </xf>
    <xf numFmtId="49" fontId="29" fillId="0" borderId="12" xfId="0" applyNumberFormat="1" applyFont="1" applyBorder="1" applyAlignment="1">
      <alignment horizontal="center" vertical="center" wrapText="1"/>
    </xf>
    <xf numFmtId="0" fontId="22" fillId="24" borderId="10" xfId="0" applyFont="1" applyFill="1" applyBorder="1" applyAlignment="1">
      <alignment horizontal="center" vertical="center" wrapText="1"/>
    </xf>
    <xf numFmtId="0" fontId="22" fillId="24" borderId="15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vertical="center"/>
    </xf>
    <xf numFmtId="0" fontId="20" fillId="0" borderId="0" xfId="0" applyFont="1" applyBorder="1" applyAlignment="1">
      <alignment horizontal="center"/>
    </xf>
    <xf numFmtId="0" fontId="0" fillId="0" borderId="0" xfId="0" applyBorder="1" applyAlignment="1"/>
    <xf numFmtId="0" fontId="26" fillId="0" borderId="0" xfId="0" applyFont="1" applyFill="1" applyBorder="1" applyAlignment="1">
      <alignment vertical="center"/>
    </xf>
    <xf numFmtId="49" fontId="34" fillId="0" borderId="0" xfId="0" applyNumberFormat="1" applyFont="1" applyBorder="1" applyAlignment="1">
      <alignment vertical="center" wrapText="1"/>
    </xf>
    <xf numFmtId="49" fontId="23" fillId="0" borderId="18" xfId="0" applyNumberFormat="1" applyFont="1" applyBorder="1" applyAlignment="1">
      <alignment horizontal="left" vertical="center" wrapText="1"/>
    </xf>
    <xf numFmtId="0" fontId="25" fillId="24" borderId="10" xfId="0" applyFont="1" applyFill="1" applyBorder="1" applyAlignment="1">
      <alignment horizontal="center" vertical="center" wrapText="1"/>
    </xf>
    <xf numFmtId="0" fontId="25" fillId="24" borderId="15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vertical="center"/>
    </xf>
  </cellXfs>
  <cellStyles count="42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y" xfId="41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abSelected="1" view="pageBreakPreview" topLeftCell="A22" zoomScaleNormal="100" zoomScaleSheetLayoutView="100" workbookViewId="0">
      <selection activeCell="C25" sqref="C25"/>
    </sheetView>
  </sheetViews>
  <sheetFormatPr defaultRowHeight="12.75"/>
  <cols>
    <col min="1" max="1" width="8.7109375" customWidth="1"/>
    <col min="2" max="2" width="10.7109375" customWidth="1"/>
    <col min="3" max="3" width="99.5703125" customWidth="1"/>
    <col min="4" max="4" width="21.7109375" customWidth="1"/>
    <col min="5" max="5" width="18.7109375" customWidth="1"/>
    <col min="6" max="6" width="16.85546875" customWidth="1"/>
    <col min="7" max="7" width="20.5703125" customWidth="1"/>
  </cols>
  <sheetData>
    <row r="1" spans="1:7" ht="24" customHeight="1">
      <c r="A1" s="62" t="s">
        <v>5</v>
      </c>
      <c r="B1" s="62"/>
      <c r="C1" s="63"/>
      <c r="D1" s="63"/>
      <c r="E1" s="63"/>
    </row>
    <row r="2" spans="1:7" ht="24" customHeight="1">
      <c r="A2" s="17"/>
      <c r="B2" s="17"/>
      <c r="C2" s="18"/>
      <c r="D2" s="22"/>
      <c r="E2" s="18"/>
    </row>
    <row r="3" spans="1:7" ht="10.5" customHeight="1">
      <c r="A3" s="17"/>
      <c r="B3" s="17"/>
      <c r="C3" s="18"/>
      <c r="D3" s="22"/>
      <c r="E3" s="18"/>
    </row>
    <row r="4" spans="1:7" s="1" customFormat="1" ht="21" customHeight="1">
      <c r="A4" s="51" t="s">
        <v>0</v>
      </c>
      <c r="B4" s="51" t="s">
        <v>2</v>
      </c>
      <c r="C4" s="51" t="s">
        <v>1</v>
      </c>
      <c r="D4" s="51" t="s">
        <v>7</v>
      </c>
      <c r="E4" s="67" t="s">
        <v>3</v>
      </c>
      <c r="F4" s="49" t="s">
        <v>4</v>
      </c>
      <c r="G4" s="59" t="s">
        <v>6</v>
      </c>
    </row>
    <row r="5" spans="1:7" s="2" customFormat="1" ht="30" customHeight="1">
      <c r="A5" s="52"/>
      <c r="B5" s="52"/>
      <c r="C5" s="52"/>
      <c r="D5" s="52"/>
      <c r="E5" s="68"/>
      <c r="F5" s="50"/>
      <c r="G5" s="60"/>
    </row>
    <row r="6" spans="1:7" ht="24.75" customHeight="1">
      <c r="A6" s="56" t="s">
        <v>8</v>
      </c>
      <c r="B6" s="57"/>
      <c r="C6" s="57"/>
      <c r="D6" s="57"/>
      <c r="E6" s="57"/>
      <c r="F6" s="57"/>
      <c r="G6" s="58"/>
    </row>
    <row r="7" spans="1:7" ht="24.75" customHeight="1">
      <c r="A7" s="8" t="s">
        <v>10</v>
      </c>
      <c r="B7" s="14"/>
      <c r="C7" s="8" t="s">
        <v>12</v>
      </c>
      <c r="D7" s="44">
        <v>48756094</v>
      </c>
      <c r="E7" s="9">
        <f>E8+E10</f>
        <v>1820062</v>
      </c>
      <c r="F7" s="9">
        <v>0</v>
      </c>
      <c r="G7" s="9">
        <v>50576156</v>
      </c>
    </row>
    <row r="8" spans="1:7" ht="52.5" customHeight="1">
      <c r="A8" s="8"/>
      <c r="B8" s="10" t="s">
        <v>11</v>
      </c>
      <c r="C8" s="19" t="s">
        <v>13</v>
      </c>
      <c r="D8" s="11">
        <f>SUM(D9)</f>
        <v>46196720</v>
      </c>
      <c r="E8" s="11">
        <f>SUM(E9)</f>
        <v>1819600</v>
      </c>
      <c r="F8" s="11">
        <f t="shared" ref="F8" si="0">SUM(F9+F10+F11+F12)</f>
        <v>0</v>
      </c>
      <c r="G8" s="9">
        <f t="shared" ref="G8:G12" si="1">D8+E8-F8</f>
        <v>48016320</v>
      </c>
    </row>
    <row r="9" spans="1:7" ht="23.25" customHeight="1">
      <c r="A9" s="4"/>
      <c r="B9" s="7"/>
      <c r="C9" s="12" t="s">
        <v>14</v>
      </c>
      <c r="D9" s="24">
        <v>46196720</v>
      </c>
      <c r="E9" s="13">
        <v>1819600</v>
      </c>
      <c r="F9" s="13">
        <v>0</v>
      </c>
      <c r="G9" s="9">
        <f t="shared" si="1"/>
        <v>48016320</v>
      </c>
    </row>
    <row r="10" spans="1:7" ht="34.5" customHeight="1">
      <c r="A10" s="4"/>
      <c r="B10" s="10" t="s">
        <v>15</v>
      </c>
      <c r="C10" s="19" t="s">
        <v>16</v>
      </c>
      <c r="D10" s="20">
        <f>SUM(D11)</f>
        <v>1396989</v>
      </c>
      <c r="E10" s="20">
        <f>SUM(E11)</f>
        <v>462</v>
      </c>
      <c r="F10" s="13">
        <v>0</v>
      </c>
      <c r="G10" s="9">
        <f t="shared" si="1"/>
        <v>1397451</v>
      </c>
    </row>
    <row r="11" spans="1:7" ht="26.25" customHeight="1">
      <c r="A11" s="4"/>
      <c r="B11" s="7"/>
      <c r="C11" s="12" t="s">
        <v>14</v>
      </c>
      <c r="D11" s="13">
        <v>1396989</v>
      </c>
      <c r="E11" s="13">
        <v>462</v>
      </c>
      <c r="F11" s="13">
        <v>0</v>
      </c>
      <c r="G11" s="9">
        <f t="shared" si="1"/>
        <v>1397451</v>
      </c>
    </row>
    <row r="12" spans="1:7" ht="30.75" customHeight="1">
      <c r="A12" s="4"/>
      <c r="B12" s="7"/>
      <c r="C12" s="19" t="s">
        <v>17</v>
      </c>
      <c r="D12" s="45">
        <v>147016469</v>
      </c>
      <c r="E12" s="20">
        <f>E7</f>
        <v>1820062</v>
      </c>
      <c r="F12" s="13">
        <v>0</v>
      </c>
      <c r="G12" s="9">
        <f t="shared" si="1"/>
        <v>148836531</v>
      </c>
    </row>
    <row r="13" spans="1:7" ht="25.5" customHeight="1">
      <c r="A13" s="53" t="s">
        <v>18</v>
      </c>
      <c r="B13" s="54"/>
      <c r="C13" s="54"/>
      <c r="D13" s="54"/>
      <c r="E13" s="54"/>
      <c r="F13" s="54"/>
      <c r="G13" s="55"/>
    </row>
    <row r="14" spans="1:7" ht="29.25" customHeight="1">
      <c r="A14" s="8" t="s">
        <v>9</v>
      </c>
      <c r="B14" s="10"/>
      <c r="C14" s="19" t="s">
        <v>19</v>
      </c>
      <c r="D14" s="20">
        <v>3872500</v>
      </c>
      <c r="E14" s="20">
        <f>SUM(E16:E16)</f>
        <v>160500</v>
      </c>
      <c r="F14" s="20">
        <f>SUM(F17:F27)</f>
        <v>2272500</v>
      </c>
      <c r="G14" s="9">
        <f t="shared" ref="G14:G29" si="2">D14+E14-F14</f>
        <v>1760500</v>
      </c>
    </row>
    <row r="15" spans="1:7" ht="22.5" customHeight="1">
      <c r="A15" s="4"/>
      <c r="B15" s="10" t="s">
        <v>20</v>
      </c>
      <c r="C15" s="19" t="s">
        <v>21</v>
      </c>
      <c r="D15" s="20">
        <v>3872500</v>
      </c>
      <c r="E15" s="20">
        <f>SUM(E16:E16)</f>
        <v>160500</v>
      </c>
      <c r="F15" s="20">
        <f>SUM(F16:F27)</f>
        <v>2272500</v>
      </c>
      <c r="G15" s="9">
        <f t="shared" si="2"/>
        <v>1760500</v>
      </c>
    </row>
    <row r="16" spans="1:7" ht="39" customHeight="1">
      <c r="A16" s="4"/>
      <c r="B16" s="7"/>
      <c r="C16" s="12" t="s">
        <v>22</v>
      </c>
      <c r="D16" s="13">
        <v>0</v>
      </c>
      <c r="E16" s="13">
        <v>160500</v>
      </c>
      <c r="F16" s="13">
        <v>0</v>
      </c>
      <c r="G16" s="9">
        <f t="shared" si="2"/>
        <v>160500</v>
      </c>
    </row>
    <row r="17" spans="1:7" ht="22.5" customHeight="1">
      <c r="A17" s="4"/>
      <c r="B17" s="7"/>
      <c r="C17" s="12" t="s">
        <v>23</v>
      </c>
      <c r="D17" s="13">
        <v>150000</v>
      </c>
      <c r="E17" s="13">
        <v>0</v>
      </c>
      <c r="F17" s="13">
        <v>150000</v>
      </c>
      <c r="G17" s="9">
        <f t="shared" si="2"/>
        <v>0</v>
      </c>
    </row>
    <row r="18" spans="1:7" ht="31.5" customHeight="1">
      <c r="A18" s="4"/>
      <c r="B18" s="7"/>
      <c r="C18" s="12" t="s">
        <v>24</v>
      </c>
      <c r="D18" s="13">
        <v>325000</v>
      </c>
      <c r="E18" s="13">
        <v>0</v>
      </c>
      <c r="F18" s="13">
        <v>325000</v>
      </c>
      <c r="G18" s="9">
        <f t="shared" si="2"/>
        <v>0</v>
      </c>
    </row>
    <row r="19" spans="1:7" ht="23.25" customHeight="1">
      <c r="A19" s="4"/>
      <c r="B19" s="7"/>
      <c r="C19" s="12" t="s">
        <v>25</v>
      </c>
      <c r="D19" s="13">
        <v>300000</v>
      </c>
      <c r="E19" s="13">
        <v>0</v>
      </c>
      <c r="F19" s="13">
        <v>300000</v>
      </c>
      <c r="G19" s="9">
        <f t="shared" si="2"/>
        <v>0</v>
      </c>
    </row>
    <row r="20" spans="1:7" ht="31.5" customHeight="1">
      <c r="A20" s="4"/>
      <c r="B20" s="7"/>
      <c r="C20" s="12" t="s">
        <v>26</v>
      </c>
      <c r="D20" s="13">
        <v>215000</v>
      </c>
      <c r="E20" s="13">
        <v>0</v>
      </c>
      <c r="F20" s="13">
        <v>215000</v>
      </c>
      <c r="G20" s="9">
        <f t="shared" si="2"/>
        <v>0</v>
      </c>
    </row>
    <row r="21" spans="1:7" ht="25.5" customHeight="1">
      <c r="A21" s="4"/>
      <c r="B21" s="7"/>
      <c r="C21" s="12" t="s">
        <v>27</v>
      </c>
      <c r="D21" s="13">
        <v>175000</v>
      </c>
      <c r="E21" s="13">
        <v>0</v>
      </c>
      <c r="F21" s="13">
        <v>175000</v>
      </c>
      <c r="G21" s="9">
        <f t="shared" si="2"/>
        <v>0</v>
      </c>
    </row>
    <row r="22" spans="1:7" ht="25.5" customHeight="1">
      <c r="A22" s="4"/>
      <c r="B22" s="7"/>
      <c r="C22" s="12" t="s">
        <v>35</v>
      </c>
      <c r="D22" s="13">
        <v>640000</v>
      </c>
      <c r="E22" s="13">
        <v>0</v>
      </c>
      <c r="F22" s="13">
        <v>640000</v>
      </c>
      <c r="G22" s="9">
        <f>D22+E22-F22</f>
        <v>0</v>
      </c>
    </row>
    <row r="23" spans="1:7" ht="31.5" customHeight="1">
      <c r="A23" s="4"/>
      <c r="B23" s="7"/>
      <c r="C23" s="12" t="s">
        <v>28</v>
      </c>
      <c r="D23" s="13">
        <v>200000</v>
      </c>
      <c r="E23" s="13">
        <v>0</v>
      </c>
      <c r="F23" s="13">
        <v>200000</v>
      </c>
      <c r="G23" s="9">
        <f>D23+E23-F23</f>
        <v>0</v>
      </c>
    </row>
    <row r="24" spans="1:7" ht="31.5" customHeight="1">
      <c r="A24" s="4"/>
      <c r="B24" s="7"/>
      <c r="C24" s="12" t="s">
        <v>29</v>
      </c>
      <c r="D24" s="13">
        <v>40000</v>
      </c>
      <c r="E24" s="13">
        <v>0</v>
      </c>
      <c r="F24" s="13">
        <v>40000</v>
      </c>
      <c r="G24" s="9">
        <f t="shared" si="2"/>
        <v>0</v>
      </c>
    </row>
    <row r="25" spans="1:7" ht="31.5" customHeight="1">
      <c r="A25" s="4"/>
      <c r="B25" s="7"/>
      <c r="C25" s="12" t="s">
        <v>30</v>
      </c>
      <c r="D25" s="13">
        <v>50000</v>
      </c>
      <c r="E25" s="13">
        <v>0</v>
      </c>
      <c r="F25" s="13">
        <v>50000</v>
      </c>
      <c r="G25" s="9">
        <f t="shared" si="2"/>
        <v>0</v>
      </c>
    </row>
    <row r="26" spans="1:7" ht="31.5" customHeight="1">
      <c r="A26" s="4"/>
      <c r="B26" s="7"/>
      <c r="C26" s="12" t="s">
        <v>31</v>
      </c>
      <c r="D26" s="13">
        <v>150000</v>
      </c>
      <c r="E26" s="13">
        <v>0</v>
      </c>
      <c r="F26" s="13">
        <v>150000</v>
      </c>
      <c r="G26" s="9">
        <f t="shared" si="2"/>
        <v>0</v>
      </c>
    </row>
    <row r="27" spans="1:7" ht="35.25" customHeight="1">
      <c r="A27" s="4"/>
      <c r="B27" s="7"/>
      <c r="C27" s="12" t="s">
        <v>32</v>
      </c>
      <c r="D27" s="13">
        <v>27500</v>
      </c>
      <c r="E27" s="13">
        <v>0</v>
      </c>
      <c r="F27" s="13">
        <v>27500</v>
      </c>
      <c r="G27" s="9">
        <f t="shared" si="2"/>
        <v>0</v>
      </c>
    </row>
    <row r="28" spans="1:7" ht="35.25" customHeight="1">
      <c r="A28" s="25"/>
      <c r="B28" s="26"/>
      <c r="C28" s="27" t="s">
        <v>33</v>
      </c>
      <c r="D28" s="45">
        <v>3918148</v>
      </c>
      <c r="E28" s="45">
        <f>SUM(E16:E27)</f>
        <v>160500</v>
      </c>
      <c r="F28" s="20">
        <f>SUM(F16:F27)</f>
        <v>2272500</v>
      </c>
      <c r="G28" s="9">
        <f t="shared" si="2"/>
        <v>1806148</v>
      </c>
    </row>
    <row r="29" spans="1:7" ht="24" customHeight="1">
      <c r="A29" s="4"/>
      <c r="B29" s="10"/>
      <c r="C29" s="27" t="s">
        <v>34</v>
      </c>
      <c r="D29" s="48">
        <v>150934617</v>
      </c>
      <c r="E29" s="20">
        <f>E12+E28</f>
        <v>1980562</v>
      </c>
      <c r="F29" s="20">
        <f>F12+F28</f>
        <v>2272500</v>
      </c>
      <c r="G29" s="9">
        <f t="shared" si="2"/>
        <v>150642679</v>
      </c>
    </row>
    <row r="30" spans="1:7" ht="22.5" customHeight="1">
      <c r="A30" s="66"/>
      <c r="B30" s="66"/>
      <c r="C30" s="66"/>
      <c r="D30" s="46"/>
      <c r="E30" s="47"/>
      <c r="F30" s="47"/>
      <c r="G30" s="47"/>
    </row>
    <row r="31" spans="1:7" ht="21.75" customHeight="1">
      <c r="A31" s="69">
        <v>4</v>
      </c>
      <c r="B31" s="69"/>
      <c r="C31" s="69"/>
      <c r="D31" s="69"/>
      <c r="E31" s="69"/>
      <c r="F31" s="69"/>
      <c r="G31" s="69"/>
    </row>
    <row r="32" spans="1:7" ht="27.75" customHeight="1"/>
    <row r="33" spans="1:7" ht="33.75" customHeight="1">
      <c r="A33" s="28"/>
      <c r="B33" s="29"/>
      <c r="C33" s="30"/>
      <c r="D33" s="30"/>
      <c r="E33" s="31"/>
      <c r="F33" s="31"/>
      <c r="G33" s="31"/>
    </row>
    <row r="34" spans="1:7" ht="33.75" customHeight="1">
      <c r="A34" s="32"/>
      <c r="B34" s="30"/>
      <c r="C34" s="30"/>
      <c r="D34" s="30"/>
      <c r="E34" s="33"/>
      <c r="F34" s="33"/>
      <c r="G34" s="33"/>
    </row>
    <row r="35" spans="1:7" ht="58.5" customHeight="1">
      <c r="A35" s="34"/>
      <c r="B35" s="35"/>
      <c r="C35" s="36"/>
      <c r="D35" s="36"/>
      <c r="E35" s="37"/>
      <c r="F35" s="37"/>
      <c r="G35" s="37"/>
    </row>
    <row r="36" spans="1:7" ht="59.25" customHeight="1">
      <c r="A36" s="34"/>
      <c r="B36" s="35"/>
      <c r="C36" s="36"/>
      <c r="D36" s="36"/>
      <c r="E36" s="37"/>
      <c r="F36" s="37"/>
      <c r="G36" s="37"/>
    </row>
    <row r="37" spans="1:7" ht="30" customHeight="1">
      <c r="A37" s="38"/>
      <c r="B37" s="38"/>
      <c r="C37" s="32"/>
      <c r="D37" s="32"/>
      <c r="E37" s="39"/>
      <c r="F37" s="39"/>
      <c r="G37" s="39"/>
    </row>
    <row r="38" spans="1:7" s="16" customFormat="1" ht="21" customHeight="1">
      <c r="A38" s="65"/>
      <c r="B38" s="65"/>
      <c r="C38" s="65"/>
      <c r="D38" s="23"/>
      <c r="E38" s="15"/>
      <c r="F38" s="15"/>
      <c r="G38" s="40"/>
    </row>
    <row r="39" spans="1:7" s="16" customFormat="1" ht="21" customHeight="1">
      <c r="A39" s="65"/>
      <c r="B39" s="65"/>
      <c r="C39" s="65"/>
      <c r="D39" s="23"/>
      <c r="E39" s="15"/>
      <c r="F39" s="15"/>
      <c r="G39" s="40"/>
    </row>
    <row r="40" spans="1:7" ht="21" customHeight="1">
      <c r="A40" s="64"/>
      <c r="B40" s="64"/>
      <c r="C40" s="64"/>
      <c r="D40" s="41"/>
      <c r="E40" s="42"/>
      <c r="F40" s="42"/>
      <c r="G40" s="43"/>
    </row>
    <row r="41" spans="1:7" ht="21" customHeight="1">
      <c r="A41" s="61"/>
      <c r="B41" s="61"/>
      <c r="C41" s="61"/>
      <c r="D41" s="21"/>
      <c r="E41" s="5"/>
      <c r="F41" s="5"/>
      <c r="G41" s="5"/>
    </row>
    <row r="42" spans="1:7">
      <c r="A42" s="5"/>
      <c r="B42" s="5"/>
      <c r="C42" s="6"/>
      <c r="D42" s="6"/>
      <c r="E42" s="5"/>
      <c r="F42" s="5"/>
      <c r="G42" s="5"/>
    </row>
    <row r="43" spans="1:7">
      <c r="C43" s="3"/>
      <c r="D43" s="3"/>
    </row>
    <row r="44" spans="1:7">
      <c r="C44" s="3"/>
      <c r="D44" s="3"/>
    </row>
    <row r="45" spans="1:7">
      <c r="C45" s="3"/>
      <c r="D45" s="3"/>
    </row>
    <row r="46" spans="1:7">
      <c r="C46" s="3"/>
      <c r="D46" s="3"/>
    </row>
    <row r="47" spans="1:7">
      <c r="C47" s="3"/>
      <c r="D47" s="3"/>
    </row>
    <row r="48" spans="1:7">
      <c r="C48" s="3"/>
      <c r="D48" s="3"/>
    </row>
    <row r="49" spans="3:4">
      <c r="C49" s="3"/>
      <c r="D49" s="3"/>
    </row>
    <row r="50" spans="3:4">
      <c r="C50" s="3"/>
      <c r="D50" s="3"/>
    </row>
    <row r="51" spans="3:4">
      <c r="C51" s="3"/>
      <c r="D51" s="3"/>
    </row>
    <row r="52" spans="3:4">
      <c r="C52" s="3"/>
      <c r="D52" s="3"/>
    </row>
    <row r="53" spans="3:4">
      <c r="C53" s="3"/>
      <c r="D53" s="3"/>
    </row>
    <row r="54" spans="3:4">
      <c r="C54" s="3"/>
      <c r="D54" s="3"/>
    </row>
    <row r="55" spans="3:4">
      <c r="C55" s="3"/>
      <c r="D55" s="3"/>
    </row>
    <row r="56" spans="3:4">
      <c r="C56" s="3"/>
      <c r="D56" s="3"/>
    </row>
    <row r="57" spans="3:4">
      <c r="C57" s="3"/>
      <c r="D57" s="3"/>
    </row>
    <row r="58" spans="3:4">
      <c r="C58" s="3"/>
      <c r="D58" s="3"/>
    </row>
  </sheetData>
  <mergeCells count="16">
    <mergeCell ref="A41:C41"/>
    <mergeCell ref="A1:E1"/>
    <mergeCell ref="A40:C40"/>
    <mergeCell ref="A4:A5"/>
    <mergeCell ref="B4:B5"/>
    <mergeCell ref="A38:C38"/>
    <mergeCell ref="A39:C39"/>
    <mergeCell ref="A30:C30"/>
    <mergeCell ref="E4:E5"/>
    <mergeCell ref="A31:G31"/>
    <mergeCell ref="F4:F5"/>
    <mergeCell ref="D4:D5"/>
    <mergeCell ref="A13:G13"/>
    <mergeCell ref="A6:G6"/>
    <mergeCell ref="C4:C5"/>
    <mergeCell ref="G4:G5"/>
  </mergeCells>
  <phoneticPr fontId="19" type="noConversion"/>
  <printOptions horizontalCentered="1"/>
  <pageMargins left="0.55118110236220474" right="0.55118110236220474" top="0.78740157480314965" bottom="0" header="0.51181102362204722" footer="0.51181102362204722"/>
  <pageSetup paperSize="9" scale="60" orientation="landscape" horizontalDpi="4294967295" verticalDpi="300" r:id="rId1"/>
  <headerFooter differentOddEven="1" alignWithMargins="0">
    <oddHeader xml:space="preserve">&amp;R&amp;9Tabela Nr 1 
do Uchwały Rady Powiatu Wołomińskiego Nr V-49/2015 
   z dnia   19 marca  2015 r.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1</vt:lpstr>
      <vt:lpstr>'1'!Obszar_wydruku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f05</dc:creator>
  <cp:lastModifiedBy>A0311</cp:lastModifiedBy>
  <cp:lastPrinted>2015-03-23T08:12:39Z</cp:lastPrinted>
  <dcterms:created xsi:type="dcterms:W3CDTF">2008-11-04T11:49:28Z</dcterms:created>
  <dcterms:modified xsi:type="dcterms:W3CDTF">2015-03-23T08:12:42Z</dcterms:modified>
</cp:coreProperties>
</file>